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PLNG\DEPT\COMM\2022 Program Year\Forms for Website\Forms Tab\"/>
    </mc:Choice>
  </mc:AlternateContent>
  <xr:revisionPtr revIDLastSave="0" documentId="13_ncr:1_{2585E8A3-C765-4BF5-949F-7E693BD0A8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RT" sheetId="2" r:id="rId1"/>
    <sheet name="Duplicate Client Data Report" sheetId="1" r:id="rId2"/>
  </sheets>
  <definedNames>
    <definedName name="_xlnm.Print_Area" localSheetId="1">'Duplicate Client Data Report'!$A$1:$U$34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1" l="1"/>
  <c r="T27" i="1" l="1"/>
  <c r="T17" i="1" l="1"/>
  <c r="T26" i="1"/>
  <c r="T25" i="1"/>
  <c r="T14" i="1" l="1"/>
  <c r="T15" i="1"/>
  <c r="T31" i="1" l="1"/>
  <c r="T20" i="1" l="1"/>
  <c r="T22" i="1"/>
  <c r="T21" i="1"/>
  <c r="R32" i="1" l="1"/>
  <c r="Q32" i="1"/>
  <c r="P32" i="1"/>
  <c r="N32" i="1"/>
  <c r="M32" i="1"/>
  <c r="L32" i="1"/>
  <c r="K32" i="1"/>
  <c r="J32" i="1"/>
  <c r="C32" i="1"/>
  <c r="G32" i="1" l="1"/>
</calcChain>
</file>

<file path=xl/sharedStrings.xml><?xml version="1.0" encoding="utf-8"?>
<sst xmlns="http://schemas.openxmlformats.org/spreadsheetml/2006/main" count="69" uniqueCount="64">
  <si>
    <t xml:space="preserve">*MUST BE TYPED, NOT HAND WRITTEN*  </t>
  </si>
  <si>
    <t>Agency:</t>
  </si>
  <si>
    <t>Reporting Period:</t>
  </si>
  <si>
    <t>Program Name:</t>
  </si>
  <si>
    <t xml:space="preserve">Original </t>
  </si>
  <si>
    <t>Revised</t>
  </si>
  <si>
    <t>CDBG</t>
  </si>
  <si>
    <t>NAME OF CLIENT</t>
  </si>
  <si>
    <t>UNITS OF SERVICE THIS MONTH</t>
  </si>
  <si>
    <t>CLIENT ZIP CODE</t>
  </si>
  <si>
    <t>AGE</t>
  </si>
  <si>
    <t>ELDERLY      (Y or N)</t>
  </si>
  <si>
    <t>Race</t>
  </si>
  <si>
    <t>Hispanic
(Y or N)</t>
  </si>
  <si>
    <t>DISABLED     (Y or N)</t>
  </si>
  <si>
    <t>IS THE HEAD OF HOUSEHOLD FEMALE OR MALE                    (F or M)</t>
  </si>
  <si>
    <t># OF CHILDREN IN HOUSEHOLD</t>
  </si>
  <si>
    <t>TOTAL # OF ADULTS IN HOUSEHOLD</t>
  </si>
  <si>
    <t>ANNUAL FAMILY INCOME</t>
  </si>
  <si>
    <t>Ineligible Clients</t>
  </si>
  <si>
    <t>Eligible Clients (Report Total)</t>
  </si>
  <si>
    <t>EXAMPLE CLIENT</t>
  </si>
  <si>
    <t>Y</t>
  </si>
  <si>
    <t>N</t>
  </si>
  <si>
    <t>F</t>
  </si>
  <si>
    <t>X</t>
  </si>
  <si>
    <t>Age</t>
  </si>
  <si>
    <t>Count</t>
  </si>
  <si>
    <t>18-24</t>
  </si>
  <si>
    <t>25 &amp; 61</t>
  </si>
  <si>
    <t xml:space="preserve"> 62 &amp; up</t>
  </si>
  <si>
    <t>SUBTOTAL THIS PAGE:</t>
  </si>
  <si>
    <t>TOTAL REPORT:</t>
  </si>
  <si>
    <t>Eligible Percentage</t>
  </si>
  <si>
    <t>ABOUT THIS TEMPLATE</t>
  </si>
  <si>
    <t>Note: </t>
  </si>
  <si>
    <t>You are responsible for ensuring that all necessary documentation for each client listed has been collected and filed according to the regulations associated with the federal funds for this program/activity</t>
  </si>
  <si>
    <t xml:space="preserve">*Report Due Monthly </t>
  </si>
  <si>
    <r>
      <t>Use this template to submit</t>
    </r>
    <r>
      <rPr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DUPLICATE</t>
    </r>
    <r>
      <rPr>
        <b/>
        <sz val="11"/>
        <color theme="8"/>
        <rFont val="Calibri"/>
        <family val="2"/>
        <scheme val="minor"/>
      </rPr>
      <t xml:space="preserve"> </t>
    </r>
    <r>
      <rPr>
        <sz val="11"/>
        <color theme="1" tint="0.24994659260841701"/>
        <rFont val="Calibri"/>
        <family val="2"/>
        <scheme val="minor"/>
      </rPr>
      <t>Client Data for your Federally Funded Program</t>
    </r>
  </si>
  <si>
    <t>Client Summary Report MUST be attached with DUPLICATE Client Data Report.</t>
  </si>
  <si>
    <r>
      <t xml:space="preserve">Enter Data for </t>
    </r>
    <r>
      <rPr>
        <b/>
        <sz val="11"/>
        <color rgb="FF0070C0"/>
        <rFont val="Calibri"/>
        <family val="2"/>
        <scheme val="minor"/>
      </rPr>
      <t>DUPLICATE</t>
    </r>
    <r>
      <rPr>
        <sz val="11"/>
        <color theme="1" tint="0.24994659260841701"/>
        <rFont val="Calibri"/>
        <family val="2"/>
        <scheme val="minor"/>
      </rPr>
      <t xml:space="preserve"> Clients that were served for the specified reporting period</t>
    </r>
  </si>
  <si>
    <r>
      <t xml:space="preserve">Make sure that the numbers listed on your Client Data Summary Report match the </t>
    </r>
    <r>
      <rPr>
        <b/>
        <sz val="11"/>
        <color rgb="FF0070C0"/>
        <rFont val="Calibri"/>
        <family val="2"/>
        <scheme val="minor"/>
      </rPr>
      <t>DUPLICATE</t>
    </r>
    <r>
      <rPr>
        <sz val="11"/>
        <color theme="1" tint="0.24994659260841701"/>
        <rFont val="Calibri"/>
        <family val="2"/>
        <scheme val="minor"/>
      </rPr>
      <t xml:space="preserve"> Client Data entered in this template</t>
    </r>
  </si>
  <si>
    <r>
      <t xml:space="preserve">No signatures required for this form.  Form not limited to 10 clients per page - you may adjust the number of </t>
    </r>
    <r>
      <rPr>
        <b/>
        <i/>
        <sz val="11"/>
        <color rgb="FF0070C0"/>
        <rFont val="Calibri"/>
        <family val="2"/>
        <scheme val="minor"/>
      </rPr>
      <t>duplicate</t>
    </r>
    <r>
      <rPr>
        <b/>
        <i/>
        <sz val="11"/>
        <color theme="1" tint="0.24994659260841701"/>
        <rFont val="Calibri"/>
        <family val="2"/>
        <scheme val="minor"/>
      </rPr>
      <t xml:space="preserve"> clients per page.  </t>
    </r>
  </si>
  <si>
    <t>Gender</t>
  </si>
  <si>
    <t>Male</t>
  </si>
  <si>
    <t>Female</t>
  </si>
  <si>
    <t>Transgender</t>
  </si>
  <si>
    <t>W</t>
  </si>
  <si>
    <t>SEX (M/F/T)</t>
  </si>
  <si>
    <t>VETERAN    ( Y or N)</t>
  </si>
  <si>
    <t>Status</t>
  </si>
  <si>
    <t>Disabled</t>
  </si>
  <si>
    <t>Veteran</t>
  </si>
  <si>
    <t>Elderly</t>
  </si>
  <si>
    <t>Presumed Benefit</t>
  </si>
  <si>
    <t xml:space="preserve"> Yes               </t>
  </si>
  <si>
    <t xml:space="preserve"> No</t>
  </si>
  <si>
    <t xml:space="preserve"> N/A</t>
  </si>
  <si>
    <t>0 – 30% EX. LOW INCOME</t>
  </si>
  <si>
    <t>31-50% LOW INCOME</t>
  </si>
  <si>
    <t>51-80% MOD. INCOME</t>
  </si>
  <si>
    <t>0-17</t>
  </si>
  <si>
    <t xml:space="preserve">CDBG Only Projects/Programs qualified under LMI-Limited Clientele; Presumed Benefit do not require the following data: "Household" and/or "Annual Income" </t>
  </si>
  <si>
    <t>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</si>
</sst>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\X"/>
    <numFmt numFmtId="167" formatCode="&quot;X&quot;"/>
    <numFmt numFmtId="168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14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u val="double"/>
      <sz val="11"/>
      <color rgb="FFC00000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rgb="FFC0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name val="Arial Narrow"/>
      <family val="2"/>
    </font>
    <font>
      <b/>
      <sz val="15"/>
      <color theme="0"/>
      <name val="Arial Narrow"/>
      <family val="2"/>
    </font>
    <font>
      <b/>
      <i/>
      <sz val="14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darkUp">
        <bgColor theme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darkUp">
        <bgColor theme="0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1" applyNumberFormat="0" applyFill="0" applyBorder="0" applyAlignment="0" applyProtection="0"/>
    <xf numFmtId="0" fontId="17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5" fillId="6" borderId="11" xfId="0" applyFont="1" applyFill="1" applyBorder="1"/>
    <xf numFmtId="0" fontId="5" fillId="6" borderId="20" xfId="0" applyFont="1" applyFill="1" applyBorder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top"/>
    </xf>
    <xf numFmtId="168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6" fillId="7" borderId="0" xfId="3" applyFont="1" applyFill="1" applyBorder="1" applyAlignment="1">
      <alignment horizontal="center" vertical="center"/>
    </xf>
    <xf numFmtId="0" fontId="17" fillId="0" borderId="0" xfId="4" applyAlignment="1">
      <alignment vertical="center"/>
    </xf>
    <xf numFmtId="0" fontId="18" fillId="0" borderId="0" xfId="4" applyFont="1" applyAlignment="1">
      <alignment vertical="center" wrapText="1"/>
    </xf>
    <xf numFmtId="0" fontId="17" fillId="0" borderId="0" xfId="4"/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 wrapText="1"/>
    </xf>
    <xf numFmtId="0" fontId="21" fillId="0" borderId="0" xfId="4" applyFont="1" applyAlignment="1">
      <alignment wrapText="1"/>
    </xf>
    <xf numFmtId="0" fontId="22" fillId="0" borderId="0" xfId="4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4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6" fillId="8" borderId="13" xfId="0" applyFont="1" applyFill="1" applyBorder="1" applyAlignment="1">
      <alignment horizontal="right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168" fontId="2" fillId="0" borderId="0" xfId="0" applyNumberFormat="1" applyFont="1" applyProtection="1">
      <protection locked="0"/>
    </xf>
    <xf numFmtId="0" fontId="14" fillId="0" borderId="0" xfId="0" applyFont="1" applyAlignment="1">
      <alignment vertical="top"/>
    </xf>
    <xf numFmtId="168" fontId="14" fillId="0" borderId="0" xfId="0" applyNumberFormat="1" applyFont="1" applyAlignment="1">
      <alignment vertical="top"/>
    </xf>
    <xf numFmtId="0" fontId="10" fillId="5" borderId="5" xfId="0" applyFont="1" applyFill="1" applyBorder="1" applyAlignment="1">
      <alignment horizontal="center" vertical="center"/>
    </xf>
    <xf numFmtId="0" fontId="4" fillId="5" borderId="20" xfId="0" applyFont="1" applyFill="1" applyBorder="1"/>
    <xf numFmtId="0" fontId="4" fillId="5" borderId="11" xfId="0" applyFont="1" applyFill="1" applyBorder="1"/>
    <xf numFmtId="0" fontId="11" fillId="9" borderId="13" xfId="0" applyFont="1" applyFill="1" applyBorder="1" applyAlignment="1" applyProtection="1">
      <alignment horizontal="center" vertical="center" shrinkToFit="1"/>
      <protection locked="0"/>
    </xf>
    <xf numFmtId="0" fontId="11" fillId="9" borderId="14" xfId="0" applyFont="1" applyFill="1" applyBorder="1" applyAlignment="1" applyProtection="1">
      <alignment horizontal="center" vertical="center"/>
      <protection locked="0"/>
    </xf>
    <xf numFmtId="164" fontId="11" fillId="9" borderId="14" xfId="0" applyNumberFormat="1" applyFont="1" applyFill="1" applyBorder="1" applyAlignment="1" applyProtection="1">
      <alignment horizontal="center" vertical="center"/>
      <protection locked="0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 applyProtection="1">
      <alignment horizontal="center" vertical="center" wrapText="1"/>
      <protection locked="0"/>
    </xf>
    <xf numFmtId="0" fontId="11" fillId="9" borderId="15" xfId="0" applyFont="1" applyFill="1" applyBorder="1" applyAlignment="1" applyProtection="1">
      <alignment horizontal="center" vertical="center"/>
      <protection locked="0"/>
    </xf>
    <xf numFmtId="165" fontId="11" fillId="9" borderId="13" xfId="1" applyNumberFormat="1" applyFont="1" applyFill="1" applyBorder="1" applyAlignment="1" applyProtection="1">
      <alignment horizontal="center" vertical="center"/>
      <protection locked="0"/>
    </xf>
    <xf numFmtId="166" fontId="11" fillId="9" borderId="14" xfId="0" applyNumberFormat="1" applyFont="1" applyFill="1" applyBorder="1" applyAlignment="1" applyProtection="1">
      <alignment horizontal="center" vertical="center"/>
      <protection locked="0"/>
    </xf>
    <xf numFmtId="167" fontId="11" fillId="9" borderId="14" xfId="0" applyNumberFormat="1" applyFont="1" applyFill="1" applyBorder="1" applyAlignment="1" applyProtection="1">
      <alignment horizontal="center" vertical="center"/>
      <protection locked="0"/>
    </xf>
    <xf numFmtId="166" fontId="11" fillId="9" borderId="15" xfId="0" applyNumberFormat="1" applyFont="1" applyFill="1" applyBorder="1" applyAlignment="1" applyProtection="1">
      <alignment horizontal="center" vertical="center"/>
      <protection locked="0"/>
    </xf>
    <xf numFmtId="0" fontId="11" fillId="9" borderId="16" xfId="0" applyFont="1" applyFill="1" applyBorder="1" applyAlignment="1" applyProtection="1">
      <alignment horizontal="center" vertical="center" shrinkToFi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164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 applyAlignment="1" applyProtection="1">
      <alignment horizontal="center" vertical="center" wrapText="1"/>
      <protection locked="0"/>
    </xf>
    <xf numFmtId="165" fontId="11" fillId="9" borderId="16" xfId="1" applyNumberFormat="1" applyFont="1" applyFill="1" applyBorder="1" applyAlignment="1" applyProtection="1">
      <alignment horizontal="center" vertical="center"/>
      <protection locked="0"/>
    </xf>
    <xf numFmtId="166" fontId="11" fillId="9" borderId="17" xfId="0" applyNumberFormat="1" applyFont="1" applyFill="1" applyBorder="1" applyAlignment="1" applyProtection="1">
      <alignment horizontal="center" vertical="center"/>
      <protection locked="0"/>
    </xf>
    <xf numFmtId="167" fontId="11" fillId="9" borderId="17" xfId="0" applyNumberFormat="1" applyFont="1" applyFill="1" applyBorder="1" applyAlignment="1" applyProtection="1">
      <alignment horizontal="center" vertical="center"/>
      <protection locked="0"/>
    </xf>
    <xf numFmtId="166" fontId="11" fillId="9" borderId="19" xfId="0" applyNumberFormat="1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 applyAlignment="1" applyProtection="1">
      <alignment horizontal="center" vertical="center"/>
      <protection locked="0"/>
    </xf>
    <xf numFmtId="166" fontId="11" fillId="9" borderId="18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2" fillId="0" borderId="28" xfId="0" applyFont="1" applyBorder="1"/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6" fillId="8" borderId="19" xfId="0" applyFont="1" applyFill="1" applyBorder="1" applyAlignment="1">
      <alignment horizontal="center"/>
    </xf>
    <xf numFmtId="0" fontId="2" fillId="0" borderId="24" xfId="0" applyFont="1" applyBorder="1"/>
    <xf numFmtId="0" fontId="2" fillId="0" borderId="30" xfId="0" applyFont="1" applyBorder="1"/>
    <xf numFmtId="0" fontId="11" fillId="0" borderId="31" xfId="0" applyFont="1" applyBorder="1"/>
    <xf numFmtId="0" fontId="12" fillId="0" borderId="0" xfId="0" applyFont="1" applyAlignment="1" applyProtection="1">
      <alignment horizontal="center"/>
      <protection locked="0"/>
    </xf>
    <xf numFmtId="0" fontId="31" fillId="3" borderId="11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164" fontId="32" fillId="4" borderId="7" xfId="0" applyNumberFormat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165" fontId="32" fillId="4" borderId="6" xfId="0" applyNumberFormat="1" applyFont="1" applyFill="1" applyBorder="1" applyAlignment="1">
      <alignment horizontal="center" vertical="center" wrapText="1"/>
    </xf>
    <xf numFmtId="166" fontId="32" fillId="4" borderId="7" xfId="0" applyNumberFormat="1" applyFont="1" applyFill="1" applyBorder="1" applyAlignment="1">
      <alignment horizontal="center" vertical="center" wrapText="1"/>
    </xf>
    <xf numFmtId="166" fontId="32" fillId="4" borderId="1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33" fillId="13" borderId="9" xfId="0" applyFont="1" applyFill="1" applyBorder="1" applyAlignment="1">
      <alignment horizontal="center"/>
    </xf>
    <xf numFmtId="0" fontId="33" fillId="13" borderId="10" xfId="0" applyFont="1" applyFill="1" applyBorder="1" applyAlignment="1">
      <alignment horizontal="center"/>
    </xf>
    <xf numFmtId="0" fontId="31" fillId="14" borderId="0" xfId="0" applyFont="1" applyFill="1" applyAlignment="1">
      <alignment horizontal="center" vertical="center" wrapText="1"/>
    </xf>
    <xf numFmtId="0" fontId="31" fillId="14" borderId="10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 applyProtection="1">
      <alignment horizontal="center" vertical="center"/>
      <protection locked="0"/>
    </xf>
    <xf numFmtId="0" fontId="11" fillId="9" borderId="35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36" xfId="0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1" fillId="9" borderId="1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 applyProtection="1">
      <alignment horizontal="center"/>
      <protection locked="0"/>
    </xf>
    <xf numFmtId="0" fontId="11" fillId="8" borderId="10" xfId="0" applyFont="1" applyFill="1" applyBorder="1" applyAlignment="1" applyProtection="1">
      <alignment horizontal="center"/>
      <protection locked="0"/>
    </xf>
    <xf numFmtId="0" fontId="6" fillId="12" borderId="21" xfId="0" applyFont="1" applyFill="1" applyBorder="1" applyAlignment="1">
      <alignment horizontal="right"/>
    </xf>
    <xf numFmtId="0" fontId="6" fillId="12" borderId="22" xfId="0" applyFont="1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6" fillId="12" borderId="23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center" vertical="center" wrapText="1"/>
    </xf>
    <xf numFmtId="9" fontId="13" fillId="11" borderId="25" xfId="2" applyFont="1" applyFill="1" applyBorder="1" applyAlignment="1" applyProtection="1">
      <alignment horizontal="center" vertical="center"/>
    </xf>
    <xf numFmtId="9" fontId="13" fillId="11" borderId="27" xfId="2" applyFont="1" applyFill="1" applyBorder="1" applyAlignment="1" applyProtection="1">
      <alignment horizontal="center" vertical="center"/>
    </xf>
    <xf numFmtId="0" fontId="34" fillId="12" borderId="17" xfId="0" applyFont="1" applyFill="1" applyBorder="1" applyAlignment="1">
      <alignment vertical="center"/>
    </xf>
    <xf numFmtId="0" fontId="34" fillId="12" borderId="17" xfId="0" applyFont="1" applyFill="1" applyBorder="1" applyAlignment="1">
      <alignment horizontal="center" vertical="center"/>
    </xf>
    <xf numFmtId="0" fontId="30" fillId="12" borderId="17" xfId="0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center"/>
      <protection locked="0"/>
    </xf>
    <xf numFmtId="168" fontId="12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4" fillId="12" borderId="0" xfId="0" applyFont="1" applyFill="1" applyAlignment="1">
      <alignment horizontal="right"/>
    </xf>
    <xf numFmtId="0" fontId="4" fillId="12" borderId="2" xfId="0" applyFont="1" applyFill="1" applyBorder="1" applyAlignment="1">
      <alignment horizontal="center"/>
    </xf>
    <xf numFmtId="0" fontId="5" fillId="12" borderId="2" xfId="0" applyFont="1" applyFill="1" applyBorder="1" applyAlignment="1" applyProtection="1">
      <alignment horizontal="center"/>
      <protection locked="0"/>
    </xf>
    <xf numFmtId="0" fontId="6" fillId="12" borderId="3" xfId="0" applyFont="1" applyFill="1" applyBorder="1" applyAlignment="1">
      <alignment horizontal="center"/>
    </xf>
  </cellXfs>
  <cellStyles count="5">
    <cellStyle name="Currency" xfId="1" builtinId="4"/>
    <cellStyle name="Heading 2 2" xfId="3" xr:uid="{00000000-0005-0000-0000-000001000000}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2E9FD"/>
      <color rgb="FFF6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299720</xdr:colOff>
      <xdr:row>7</xdr:row>
      <xdr:rowOff>104774</xdr:rowOff>
    </xdr:from>
    <xdr:to>
      <xdr:col>9</xdr:col>
      <xdr:colOff>508072</xdr:colOff>
      <xdr:row>7</xdr:row>
      <xdr:rowOff>266699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19445" y="1504949"/>
          <a:ext cx="208352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57150</xdr:colOff>
      <xdr:row>7</xdr:row>
      <xdr:rowOff>104775</xdr:rowOff>
    </xdr:from>
    <xdr:to>
      <xdr:col>11</xdr:col>
      <xdr:colOff>271849</xdr:colOff>
      <xdr:row>7</xdr:row>
      <xdr:rowOff>266700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10375" y="1504950"/>
          <a:ext cx="214699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38100</xdr:colOff>
      <xdr:row>7</xdr:row>
      <xdr:rowOff>114300</xdr:rowOff>
    </xdr:from>
    <xdr:to>
      <xdr:col>13</xdr:col>
      <xdr:colOff>255286</xdr:colOff>
      <xdr:row>7</xdr:row>
      <xdr:rowOff>283936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20125" y="1514475"/>
          <a:ext cx="217186" cy="169636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925036</xdr:colOff>
      <xdr:row>7</xdr:row>
      <xdr:rowOff>128587</xdr:rowOff>
    </xdr:from>
    <xdr:to>
      <xdr:col>14</xdr:col>
      <xdr:colOff>158015</xdr:colOff>
      <xdr:row>7</xdr:row>
      <xdr:rowOff>290512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188099" y="1438275"/>
          <a:ext cx="233104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0</xdr:row>
          <xdr:rowOff>95250</xdr:rowOff>
        </xdr:from>
        <xdr:to>
          <xdr:col>15</xdr:col>
          <xdr:colOff>571500</xdr:colOff>
          <xdr:row>1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304800</xdr:colOff>
          <xdr:row>0</xdr:row>
          <xdr:rowOff>95250</xdr:rowOff>
        </xdr:from>
        <xdr:to>
          <xdr:col>16</xdr:col>
          <xdr:colOff>552450</xdr:colOff>
          <xdr:row>1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0</xdr:row>
          <xdr:rowOff>95250</xdr:rowOff>
        </xdr:from>
        <xdr:to>
          <xdr:col>17</xdr:col>
          <xdr:colOff>657225</xdr:colOff>
          <xdr:row>1</xdr:row>
          <xdr:rowOff>142875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/>
  </sheetPr>
  <dimension ref="B1:B14"/>
  <sheetViews>
    <sheetView showGridLines="0" zoomScaleNormal="100" zoomScaleSheetLayoutView="106" workbookViewId="0">
      <selection activeCell="B1" sqref="B1"/>
    </sheetView>
  </sheetViews>
  <sheetFormatPr defaultRowHeight="12.75" x14ac:dyDescent="0.2"/>
  <cols>
    <col min="1" max="1" width="2.7109375" style="21" customWidth="1"/>
    <col min="2" max="2" width="80.7109375" style="21" customWidth="1"/>
    <col min="3" max="3" width="2.7109375" style="21" customWidth="1"/>
    <col min="4" max="16384" width="9.140625" style="21"/>
  </cols>
  <sheetData>
    <row r="1" spans="2:2" s="19" customFormat="1" ht="30" customHeight="1" x14ac:dyDescent="0.25">
      <c r="B1" s="18" t="s">
        <v>34</v>
      </c>
    </row>
    <row r="2" spans="2:2" ht="30" customHeight="1" x14ac:dyDescent="0.2">
      <c r="B2" s="20" t="s">
        <v>38</v>
      </c>
    </row>
    <row r="3" spans="2:2" ht="30" customHeight="1" x14ac:dyDescent="0.2">
      <c r="B3" s="20" t="s">
        <v>40</v>
      </c>
    </row>
    <row r="4" spans="2:2" ht="30" customHeight="1" x14ac:dyDescent="0.2">
      <c r="B4" s="22" t="s">
        <v>39</v>
      </c>
    </row>
    <row r="5" spans="2:2" ht="52.5" customHeight="1" x14ac:dyDescent="0.2">
      <c r="B5" s="20" t="s">
        <v>41</v>
      </c>
    </row>
    <row r="6" spans="2:2" ht="45.75" customHeight="1" x14ac:dyDescent="0.2">
      <c r="B6" s="23" t="s">
        <v>36</v>
      </c>
    </row>
    <row r="7" spans="2:2" ht="36.75" customHeight="1" x14ac:dyDescent="0.25">
      <c r="B7" s="24" t="s">
        <v>35</v>
      </c>
    </row>
    <row r="8" spans="2:2" ht="36" customHeight="1" x14ac:dyDescent="0.2">
      <c r="B8" s="25" t="s">
        <v>42</v>
      </c>
    </row>
    <row r="9" spans="2:2" x14ac:dyDescent="0.2">
      <c r="B9" s="28" t="s">
        <v>37</v>
      </c>
    </row>
    <row r="10" spans="2:2" ht="30" customHeight="1" x14ac:dyDescent="0.2"/>
    <row r="11" spans="2:2" ht="15" x14ac:dyDescent="0.25">
      <c r="B11"/>
    </row>
    <row r="12" spans="2:2" ht="15" x14ac:dyDescent="0.25">
      <c r="B12"/>
    </row>
    <row r="13" spans="2:2" ht="15" x14ac:dyDescent="0.25">
      <c r="B13"/>
    </row>
    <row r="14" spans="2:2" ht="15" x14ac:dyDescent="0.25">
      <c r="B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0"/>
  <sheetViews>
    <sheetView tabSelected="1" view="pageLayout" zoomScale="80" zoomScaleNormal="100" zoomScaleSheetLayoutView="95" zoomScalePageLayoutView="80" workbookViewId="0">
      <selection activeCell="S8" sqref="S8"/>
    </sheetView>
  </sheetViews>
  <sheetFormatPr defaultColWidth="3.7109375" defaultRowHeight="16.5" x14ac:dyDescent="0.3"/>
  <cols>
    <col min="1" max="1" width="3.5703125" style="1" customWidth="1"/>
    <col min="2" max="2" width="25.7109375" style="1" customWidth="1"/>
    <col min="3" max="3" width="9.5703125" style="1" customWidth="1"/>
    <col min="4" max="4" width="8.140625" style="1" bestFit="1" customWidth="1"/>
    <col min="5" max="5" width="6.85546875" style="1" customWidth="1"/>
    <col min="6" max="6" width="5.7109375" style="1" customWidth="1"/>
    <col min="7" max="7" width="9.5703125" style="1" customWidth="1"/>
    <col min="8" max="8" width="9.140625" style="1" customWidth="1"/>
    <col min="9" max="9" width="6.140625" style="1" customWidth="1"/>
    <col min="10" max="10" width="8.42578125" style="1" customWidth="1"/>
    <col min="11" max="11" width="11" style="1" customWidth="1"/>
    <col min="12" max="12" width="13.7109375" style="1" customWidth="1"/>
    <col min="13" max="13" width="11.85546875" style="1" customWidth="1"/>
    <col min="14" max="14" width="14" style="1" customWidth="1"/>
    <col min="15" max="15" width="12.42578125" style="1" bestFit="1" customWidth="1"/>
    <col min="16" max="16" width="8.140625" style="1" customWidth="1"/>
    <col min="17" max="17" width="7.85546875" style="1" customWidth="1"/>
    <col min="18" max="18" width="9.42578125" style="1" customWidth="1"/>
    <col min="19" max="19" width="18.140625" style="1" customWidth="1"/>
    <col min="20" max="20" width="12" style="1" bestFit="1" customWidth="1"/>
    <col min="21" max="16384" width="3.7109375" style="1"/>
  </cols>
  <sheetData>
    <row r="1" spans="1:21" ht="12.6" customHeight="1" x14ac:dyDescent="0.3">
      <c r="N1" s="124" t="s">
        <v>54</v>
      </c>
      <c r="O1" s="124"/>
      <c r="P1" s="123" t="s">
        <v>55</v>
      </c>
      <c r="Q1" s="123" t="s">
        <v>56</v>
      </c>
      <c r="R1" s="123" t="s">
        <v>57</v>
      </c>
      <c r="S1" s="124"/>
      <c r="T1" s="124"/>
    </row>
    <row r="2" spans="1:21" ht="16.5" customHeight="1" x14ac:dyDescent="0.3">
      <c r="M2" s="29"/>
      <c r="N2" s="124"/>
      <c r="O2" s="124"/>
      <c r="P2" s="123"/>
      <c r="Q2" s="123"/>
      <c r="R2" s="123"/>
      <c r="S2" s="124"/>
      <c r="T2" s="124"/>
    </row>
    <row r="3" spans="1:21" ht="16.5" customHeight="1" x14ac:dyDescent="0.3">
      <c r="M3" s="30"/>
      <c r="N3" s="125" t="s">
        <v>62</v>
      </c>
      <c r="O3" s="125"/>
      <c r="P3" s="125"/>
      <c r="Q3" s="125"/>
      <c r="R3" s="125"/>
      <c r="S3" s="125"/>
      <c r="T3" s="125"/>
    </row>
    <row r="4" spans="1:21" ht="16.5" customHeight="1" x14ac:dyDescent="0.3">
      <c r="F4" s="128" t="s">
        <v>0</v>
      </c>
      <c r="G4" s="128"/>
      <c r="H4" s="128"/>
      <c r="I4" s="128"/>
      <c r="J4" s="128"/>
      <c r="K4" s="128"/>
      <c r="M4" s="30"/>
      <c r="N4" s="125"/>
      <c r="O4" s="125"/>
      <c r="P4" s="125"/>
      <c r="Q4" s="125"/>
      <c r="R4" s="125"/>
      <c r="S4" s="125"/>
      <c r="T4" s="125"/>
    </row>
    <row r="5" spans="1:21" ht="6" customHeight="1" x14ac:dyDescent="0.3">
      <c r="J5" s="2"/>
      <c r="M5"/>
      <c r="N5" s="125"/>
      <c r="O5" s="125"/>
      <c r="P5" s="125"/>
      <c r="Q5" s="125"/>
      <c r="R5" s="125"/>
      <c r="S5" s="125"/>
      <c r="T5" s="125"/>
    </row>
    <row r="6" spans="1:21" ht="15.75" customHeight="1" x14ac:dyDescent="0.3"/>
    <row r="7" spans="1:21" s="3" customFormat="1" ht="18.75" x14ac:dyDescent="0.3">
      <c r="A7" s="130" t="s">
        <v>1</v>
      </c>
      <c r="B7" s="130"/>
      <c r="C7" s="131"/>
      <c r="D7" s="131"/>
      <c r="E7" s="131"/>
      <c r="F7" s="131"/>
      <c r="G7" s="131"/>
      <c r="H7" s="117"/>
      <c r="K7" s="130" t="s">
        <v>2</v>
      </c>
      <c r="L7" s="130"/>
      <c r="M7" s="132"/>
      <c r="N7" s="132"/>
      <c r="O7" s="132"/>
      <c r="P7" s="132"/>
      <c r="Q7" s="132"/>
      <c r="S7" s="27"/>
      <c r="T7" s="27"/>
    </row>
    <row r="8" spans="1:21" s="3" customFormat="1" ht="25.9" customHeight="1" x14ac:dyDescent="0.3">
      <c r="A8" s="130" t="s">
        <v>3</v>
      </c>
      <c r="B8" s="130"/>
      <c r="C8" s="133"/>
      <c r="D8" s="133"/>
      <c r="E8" s="133"/>
      <c r="F8" s="133"/>
      <c r="G8" s="133"/>
      <c r="H8" s="118"/>
      <c r="K8" s="4" t="s">
        <v>4</v>
      </c>
      <c r="L8" s="5" t="s">
        <v>5</v>
      </c>
      <c r="M8" s="6"/>
      <c r="N8" s="7" t="s">
        <v>6</v>
      </c>
      <c r="O8" s="7" t="s">
        <v>63</v>
      </c>
      <c r="P8" s="4"/>
      <c r="Q8" s="6"/>
      <c r="R8" s="6"/>
      <c r="S8" s="26"/>
      <c r="T8" s="26"/>
    </row>
    <row r="9" spans="1:21" s="3" customFormat="1" ht="8.25" customHeight="1" thickBot="1" x14ac:dyDescent="0.35">
      <c r="B9" s="5"/>
      <c r="C9" s="8"/>
      <c r="D9" s="8"/>
      <c r="E9" s="8"/>
      <c r="F9" s="8"/>
      <c r="K9" s="6"/>
      <c r="L9" s="5"/>
      <c r="M9" s="8"/>
      <c r="N9" s="8"/>
      <c r="O9" s="8"/>
    </row>
    <row r="10" spans="1:21" s="10" customFormat="1" ht="51" customHeight="1" thickBot="1" x14ac:dyDescent="0.3">
      <c r="A10" s="9"/>
      <c r="B10" s="99" t="s">
        <v>7</v>
      </c>
      <c r="C10" s="96" t="s">
        <v>8</v>
      </c>
      <c r="D10" s="96" t="s">
        <v>9</v>
      </c>
      <c r="E10" s="96" t="s">
        <v>48</v>
      </c>
      <c r="F10" s="100" t="s">
        <v>10</v>
      </c>
      <c r="G10" s="98" t="s">
        <v>11</v>
      </c>
      <c r="H10" s="97" t="s">
        <v>49</v>
      </c>
      <c r="I10" s="97" t="s">
        <v>12</v>
      </c>
      <c r="J10" s="97" t="s">
        <v>13</v>
      </c>
      <c r="K10" s="105" t="s">
        <v>14</v>
      </c>
      <c r="L10" s="101" t="s">
        <v>15</v>
      </c>
      <c r="M10" s="70" t="s">
        <v>16</v>
      </c>
      <c r="N10" s="71" t="s">
        <v>17</v>
      </c>
      <c r="O10" s="69" t="s">
        <v>18</v>
      </c>
      <c r="P10" s="70" t="s">
        <v>58</v>
      </c>
      <c r="Q10" s="70" t="s">
        <v>59</v>
      </c>
      <c r="R10" s="71" t="s">
        <v>60</v>
      </c>
      <c r="S10" s="72" t="s">
        <v>19</v>
      </c>
      <c r="T10" s="73" t="s">
        <v>20</v>
      </c>
    </row>
    <row r="11" spans="1:21" s="88" customFormat="1" thickBot="1" x14ac:dyDescent="0.3">
      <c r="A11" s="80"/>
      <c r="B11" s="81" t="s">
        <v>21</v>
      </c>
      <c r="C11" s="82">
        <v>5</v>
      </c>
      <c r="D11" s="83">
        <v>77502</v>
      </c>
      <c r="E11" s="82" t="s">
        <v>22</v>
      </c>
      <c r="F11" s="84">
        <v>25</v>
      </c>
      <c r="G11" s="81" t="s">
        <v>23</v>
      </c>
      <c r="H11" s="82" t="s">
        <v>22</v>
      </c>
      <c r="I11" s="82" t="s">
        <v>47</v>
      </c>
      <c r="J11" s="82" t="s">
        <v>22</v>
      </c>
      <c r="K11" s="106" t="s">
        <v>23</v>
      </c>
      <c r="L11" s="102" t="s">
        <v>24</v>
      </c>
      <c r="M11" s="82">
        <v>2</v>
      </c>
      <c r="N11" s="84">
        <v>4</v>
      </c>
      <c r="O11" s="85">
        <v>30000</v>
      </c>
      <c r="P11" s="86"/>
      <c r="Q11" s="86" t="s">
        <v>25</v>
      </c>
      <c r="R11" s="87"/>
      <c r="S11" s="94"/>
      <c r="T11" s="95"/>
    </row>
    <row r="12" spans="1:21" s="11" customFormat="1" ht="20.100000000000001" customHeight="1" thickBot="1" x14ac:dyDescent="0.35">
      <c r="A12" s="39">
        <v>1</v>
      </c>
      <c r="B12" s="42"/>
      <c r="C12" s="43"/>
      <c r="D12" s="44"/>
      <c r="E12" s="43"/>
      <c r="F12" s="47"/>
      <c r="G12" s="107"/>
      <c r="H12" s="45"/>
      <c r="I12" s="46"/>
      <c r="J12" s="43"/>
      <c r="K12" s="108"/>
      <c r="L12" s="103"/>
      <c r="M12" s="43"/>
      <c r="N12" s="47"/>
      <c r="O12" s="48"/>
      <c r="P12" s="49"/>
      <c r="Q12" s="50"/>
      <c r="R12" s="51"/>
      <c r="S12" s="111"/>
      <c r="T12" s="112">
        <v>20</v>
      </c>
    </row>
    <row r="13" spans="1:21" s="11" customFormat="1" ht="20.100000000000001" customHeight="1" thickBot="1" x14ac:dyDescent="0.35">
      <c r="A13" s="34">
        <v>2</v>
      </c>
      <c r="B13" s="52"/>
      <c r="C13" s="53"/>
      <c r="D13" s="54"/>
      <c r="E13" s="53"/>
      <c r="F13" s="47"/>
      <c r="G13" s="107"/>
      <c r="H13" s="45"/>
      <c r="I13" s="53"/>
      <c r="J13" s="53"/>
      <c r="K13" s="109"/>
      <c r="L13" s="104"/>
      <c r="M13" s="53"/>
      <c r="N13" s="55"/>
      <c r="O13" s="56"/>
      <c r="P13" s="57"/>
      <c r="Q13" s="58"/>
      <c r="R13" s="59"/>
      <c r="S13" s="92" t="s">
        <v>26</v>
      </c>
      <c r="T13" s="93" t="s">
        <v>27</v>
      </c>
    </row>
    <row r="14" spans="1:21" s="11" customFormat="1" ht="20.100000000000001" customHeight="1" thickBot="1" x14ac:dyDescent="0.35">
      <c r="A14" s="34">
        <v>3</v>
      </c>
      <c r="B14" s="52"/>
      <c r="C14" s="53"/>
      <c r="D14" s="54"/>
      <c r="E14" s="53"/>
      <c r="F14" s="47"/>
      <c r="G14" s="107"/>
      <c r="H14" s="45"/>
      <c r="I14" s="53"/>
      <c r="J14" s="53"/>
      <c r="K14" s="109"/>
      <c r="L14" s="104"/>
      <c r="M14" s="53"/>
      <c r="N14" s="60"/>
      <c r="O14" s="56"/>
      <c r="P14" s="57"/>
      <c r="Q14" s="58"/>
      <c r="R14" s="61"/>
      <c r="S14" s="89" t="s">
        <v>61</v>
      </c>
      <c r="T14" s="90">
        <f>COUNTIF(F12:F31,"&lt;18")</f>
        <v>0</v>
      </c>
    </row>
    <row r="15" spans="1:21" s="11" customFormat="1" ht="20.100000000000001" customHeight="1" thickBot="1" x14ac:dyDescent="0.35">
      <c r="A15" s="34">
        <v>4</v>
      </c>
      <c r="B15" s="52"/>
      <c r="C15" s="53"/>
      <c r="D15" s="54"/>
      <c r="E15" s="53"/>
      <c r="F15" s="47"/>
      <c r="G15" s="107"/>
      <c r="H15" s="45"/>
      <c r="I15" s="53"/>
      <c r="J15" s="53"/>
      <c r="K15" s="109"/>
      <c r="L15" s="104"/>
      <c r="M15" s="53"/>
      <c r="N15" s="60"/>
      <c r="O15" s="56"/>
      <c r="P15" s="57"/>
      <c r="Q15" s="58"/>
      <c r="R15" s="61"/>
      <c r="S15" s="89" t="s">
        <v>28</v>
      </c>
      <c r="T15" s="90">
        <f>COUNTIFS(F12:F31,"&lt;=24",F12:F31,"&gt;=18")</f>
        <v>0</v>
      </c>
    </row>
    <row r="16" spans="1:21" s="11" customFormat="1" ht="20.100000000000001" customHeight="1" thickBot="1" x14ac:dyDescent="0.35">
      <c r="A16" s="34">
        <v>5</v>
      </c>
      <c r="B16" s="52"/>
      <c r="C16" s="53"/>
      <c r="D16" s="54"/>
      <c r="E16" s="53"/>
      <c r="F16" s="47"/>
      <c r="G16" s="107"/>
      <c r="H16" s="45"/>
      <c r="I16" s="53"/>
      <c r="J16" s="53"/>
      <c r="K16" s="109"/>
      <c r="L16" s="104"/>
      <c r="M16" s="53"/>
      <c r="N16" s="60"/>
      <c r="O16" s="56"/>
      <c r="P16" s="57"/>
      <c r="Q16" s="58"/>
      <c r="R16" s="61"/>
      <c r="S16" s="91" t="s">
        <v>29</v>
      </c>
      <c r="T16" s="90">
        <f>COUNTIFS(F12:F31,"&lt;=61",F12:F31,"&gt;=25")</f>
        <v>0</v>
      </c>
      <c r="U16" s="78"/>
    </row>
    <row r="17" spans="1:20" s="11" customFormat="1" ht="20.100000000000001" customHeight="1" thickBot="1" x14ac:dyDescent="0.35">
      <c r="A17" s="34">
        <v>6</v>
      </c>
      <c r="B17" s="52"/>
      <c r="C17" s="53"/>
      <c r="D17" s="54"/>
      <c r="E17" s="53"/>
      <c r="F17" s="47"/>
      <c r="G17" s="107"/>
      <c r="H17" s="45"/>
      <c r="I17" s="53"/>
      <c r="J17" s="53"/>
      <c r="K17" s="109"/>
      <c r="L17" s="104"/>
      <c r="M17" s="53"/>
      <c r="N17" s="60"/>
      <c r="O17" s="56"/>
      <c r="P17" s="57"/>
      <c r="Q17" s="58"/>
      <c r="R17" s="61"/>
      <c r="S17" s="91" t="s">
        <v>30</v>
      </c>
      <c r="T17" s="89">
        <f>COUNTIF(F12:F31,"&gt; =62")</f>
        <v>0</v>
      </c>
    </row>
    <row r="18" spans="1:20" s="11" customFormat="1" ht="20.100000000000001" customHeight="1" thickBot="1" x14ac:dyDescent="0.35">
      <c r="A18" s="34">
        <v>7</v>
      </c>
      <c r="B18" s="52"/>
      <c r="C18" s="53"/>
      <c r="D18" s="54"/>
      <c r="E18" s="53"/>
      <c r="F18" s="47"/>
      <c r="G18" s="107"/>
      <c r="H18" s="45"/>
      <c r="I18" s="53"/>
      <c r="J18" s="53"/>
      <c r="K18" s="109"/>
      <c r="L18" s="104"/>
      <c r="M18" s="53"/>
      <c r="N18" s="60"/>
      <c r="O18" s="56"/>
      <c r="P18" s="57"/>
      <c r="Q18" s="58"/>
      <c r="R18" s="59"/>
    </row>
    <row r="19" spans="1:20" s="11" customFormat="1" ht="20.100000000000001" customHeight="1" thickBot="1" x14ac:dyDescent="0.35">
      <c r="A19" s="34">
        <v>8</v>
      </c>
      <c r="B19" s="52"/>
      <c r="C19" s="53"/>
      <c r="D19" s="54"/>
      <c r="E19" s="53"/>
      <c r="F19" s="47"/>
      <c r="G19" s="107"/>
      <c r="H19" s="45"/>
      <c r="I19" s="53"/>
      <c r="J19" s="53"/>
      <c r="K19" s="109"/>
      <c r="L19" s="104"/>
      <c r="M19" s="53"/>
      <c r="N19" s="60"/>
      <c r="O19" s="56"/>
      <c r="P19" s="57"/>
      <c r="Q19" s="58"/>
      <c r="R19" s="59"/>
      <c r="S19" s="92" t="s">
        <v>43</v>
      </c>
      <c r="T19" s="93" t="s">
        <v>27</v>
      </c>
    </row>
    <row r="20" spans="1:20" s="11" customFormat="1" ht="20.100000000000001" customHeight="1" thickBot="1" x14ac:dyDescent="0.35">
      <c r="A20" s="34">
        <v>9</v>
      </c>
      <c r="B20" s="52"/>
      <c r="C20" s="53"/>
      <c r="D20" s="54"/>
      <c r="E20" s="53"/>
      <c r="F20" s="47"/>
      <c r="G20" s="107"/>
      <c r="H20" s="45"/>
      <c r="I20" s="53"/>
      <c r="J20" s="53"/>
      <c r="K20" s="109"/>
      <c r="L20" s="104"/>
      <c r="M20" s="53"/>
      <c r="N20" s="60"/>
      <c r="O20" s="56"/>
      <c r="P20" s="57"/>
      <c r="Q20" s="58"/>
      <c r="R20" s="59"/>
      <c r="S20" s="90" t="s">
        <v>44</v>
      </c>
      <c r="T20" s="90">
        <f>COUNTIF(E12:E31,"M")</f>
        <v>0</v>
      </c>
    </row>
    <row r="21" spans="1:20" s="11" customFormat="1" ht="20.100000000000001" customHeight="1" thickBot="1" x14ac:dyDescent="0.35">
      <c r="A21" s="34">
        <v>10</v>
      </c>
      <c r="B21" s="52"/>
      <c r="C21" s="53"/>
      <c r="D21" s="54"/>
      <c r="E21" s="53"/>
      <c r="F21" s="60"/>
      <c r="G21" s="107"/>
      <c r="H21" s="45"/>
      <c r="I21" s="53"/>
      <c r="J21" s="53"/>
      <c r="K21" s="109"/>
      <c r="L21" s="104"/>
      <c r="M21" s="53"/>
      <c r="N21" s="60"/>
      <c r="O21" s="56"/>
      <c r="P21" s="57"/>
      <c r="Q21" s="58"/>
      <c r="R21" s="59"/>
      <c r="S21" s="89" t="s">
        <v>45</v>
      </c>
      <c r="T21" s="90">
        <f>COUNTIF(E12:E31,"F")</f>
        <v>0</v>
      </c>
    </row>
    <row r="22" spans="1:20" s="11" customFormat="1" ht="20.100000000000001" customHeight="1" thickBot="1" x14ac:dyDescent="0.35">
      <c r="A22" s="34">
        <v>11</v>
      </c>
      <c r="B22" s="52"/>
      <c r="C22" s="53"/>
      <c r="D22" s="54"/>
      <c r="E22" s="53"/>
      <c r="F22" s="60"/>
      <c r="G22" s="107"/>
      <c r="H22" s="45"/>
      <c r="I22" s="53"/>
      <c r="J22" s="53"/>
      <c r="K22" s="109"/>
      <c r="L22" s="104"/>
      <c r="M22" s="53"/>
      <c r="N22" s="60"/>
      <c r="O22" s="56"/>
      <c r="P22" s="57"/>
      <c r="Q22" s="58"/>
      <c r="R22" s="59"/>
      <c r="S22" s="91" t="s">
        <v>46</v>
      </c>
      <c r="T22" s="90">
        <f>COUNTIF(E12:E31,"T")</f>
        <v>0</v>
      </c>
    </row>
    <row r="23" spans="1:20" s="11" customFormat="1" ht="20.100000000000001" customHeight="1" thickBot="1" x14ac:dyDescent="0.35">
      <c r="A23" s="34">
        <v>12</v>
      </c>
      <c r="B23" s="52"/>
      <c r="C23" s="53"/>
      <c r="D23" s="54"/>
      <c r="E23" s="53"/>
      <c r="F23" s="60"/>
      <c r="G23" s="107"/>
      <c r="H23" s="45"/>
      <c r="I23" s="53"/>
      <c r="J23" s="53"/>
      <c r="K23" s="109"/>
      <c r="L23" s="104"/>
      <c r="M23" s="53"/>
      <c r="N23" s="60"/>
      <c r="O23" s="56"/>
      <c r="P23" s="57"/>
      <c r="Q23" s="58"/>
      <c r="R23" s="59"/>
    </row>
    <row r="24" spans="1:20" s="11" customFormat="1" ht="20.100000000000001" customHeight="1" thickBot="1" x14ac:dyDescent="0.35">
      <c r="A24" s="34">
        <v>13</v>
      </c>
      <c r="B24" s="52"/>
      <c r="C24" s="53"/>
      <c r="D24" s="54"/>
      <c r="E24" s="53"/>
      <c r="F24" s="60"/>
      <c r="G24" s="107"/>
      <c r="H24" s="45"/>
      <c r="I24" s="53"/>
      <c r="J24" s="53"/>
      <c r="K24" s="109"/>
      <c r="L24" s="104"/>
      <c r="M24" s="53"/>
      <c r="N24" s="60"/>
      <c r="O24" s="56"/>
      <c r="P24" s="57"/>
      <c r="Q24" s="58"/>
      <c r="R24" s="59"/>
      <c r="S24" s="92" t="s">
        <v>50</v>
      </c>
      <c r="T24" s="93" t="s">
        <v>27</v>
      </c>
    </row>
    <row r="25" spans="1:20" s="11" customFormat="1" ht="20.100000000000001" customHeight="1" thickBot="1" x14ac:dyDescent="0.35">
      <c r="A25" s="34">
        <v>14</v>
      </c>
      <c r="B25" s="52"/>
      <c r="C25" s="53"/>
      <c r="D25" s="54"/>
      <c r="E25" s="53"/>
      <c r="F25" s="60"/>
      <c r="G25" s="107"/>
      <c r="H25" s="45"/>
      <c r="I25" s="53"/>
      <c r="J25" s="53"/>
      <c r="K25" s="109"/>
      <c r="L25" s="104"/>
      <c r="M25" s="53"/>
      <c r="N25" s="60"/>
      <c r="O25" s="56"/>
      <c r="P25" s="57"/>
      <c r="Q25" s="58"/>
      <c r="R25" s="59"/>
      <c r="S25" s="90" t="s">
        <v>51</v>
      </c>
      <c r="T25" s="90">
        <f>COUNTIF(K12:K31,"Y")</f>
        <v>0</v>
      </c>
    </row>
    <row r="26" spans="1:20" s="11" customFormat="1" ht="20.100000000000001" customHeight="1" thickBot="1" x14ac:dyDescent="0.35">
      <c r="A26" s="34">
        <v>15</v>
      </c>
      <c r="B26" s="52"/>
      <c r="C26" s="53"/>
      <c r="D26" s="54"/>
      <c r="E26" s="53"/>
      <c r="F26" s="60"/>
      <c r="G26" s="107"/>
      <c r="H26" s="45"/>
      <c r="I26" s="53"/>
      <c r="J26" s="53"/>
      <c r="K26" s="109"/>
      <c r="L26" s="104"/>
      <c r="M26" s="53"/>
      <c r="N26" s="60"/>
      <c r="O26" s="56"/>
      <c r="P26" s="57"/>
      <c r="Q26" s="58"/>
      <c r="R26" s="59"/>
      <c r="S26" s="89" t="s">
        <v>52</v>
      </c>
      <c r="T26" s="90">
        <f>COUNTIF(H12:H31,"Y")</f>
        <v>0</v>
      </c>
    </row>
    <row r="27" spans="1:20" s="11" customFormat="1" ht="20.100000000000001" customHeight="1" thickBot="1" x14ac:dyDescent="0.35">
      <c r="A27" s="34">
        <v>16</v>
      </c>
      <c r="B27" s="52"/>
      <c r="C27" s="53"/>
      <c r="D27" s="54"/>
      <c r="E27" s="53"/>
      <c r="F27" s="60"/>
      <c r="G27" s="107"/>
      <c r="H27" s="45"/>
      <c r="I27" s="53"/>
      <c r="J27" s="53"/>
      <c r="K27" s="109"/>
      <c r="L27" s="104"/>
      <c r="M27" s="53"/>
      <c r="N27" s="60"/>
      <c r="O27" s="56"/>
      <c r="P27" s="57"/>
      <c r="Q27" s="58"/>
      <c r="R27" s="59"/>
      <c r="S27" s="91" t="s">
        <v>53</v>
      </c>
      <c r="T27" s="90">
        <f>COUNTIF(G12:G31,"Y")</f>
        <v>0</v>
      </c>
    </row>
    <row r="28" spans="1:20" s="11" customFormat="1" ht="20.100000000000001" customHeight="1" x14ac:dyDescent="0.3">
      <c r="A28" s="34">
        <v>17</v>
      </c>
      <c r="B28" s="52"/>
      <c r="C28" s="53"/>
      <c r="D28" s="54"/>
      <c r="E28" s="53"/>
      <c r="F28" s="60"/>
      <c r="G28" s="107"/>
      <c r="H28" s="45"/>
      <c r="I28" s="53"/>
      <c r="J28" s="53"/>
      <c r="K28" s="109"/>
      <c r="L28" s="104"/>
      <c r="M28" s="53"/>
      <c r="N28" s="60"/>
      <c r="O28" s="56"/>
      <c r="P28" s="57"/>
      <c r="Q28" s="58"/>
      <c r="R28" s="59"/>
      <c r="S28" s="3"/>
      <c r="T28" s="3"/>
    </row>
    <row r="29" spans="1:20" s="3" customFormat="1" ht="20.100000000000001" customHeight="1" x14ac:dyDescent="0.3">
      <c r="A29" s="41">
        <v>18</v>
      </c>
      <c r="B29" s="52"/>
      <c r="C29" s="53"/>
      <c r="D29" s="54"/>
      <c r="E29" s="53"/>
      <c r="F29" s="60"/>
      <c r="G29" s="110"/>
      <c r="H29" s="62"/>
      <c r="I29" s="53"/>
      <c r="J29" s="53"/>
      <c r="K29" s="109"/>
      <c r="L29" s="104"/>
      <c r="M29" s="53"/>
      <c r="N29" s="60"/>
      <c r="O29" s="56"/>
      <c r="P29" s="57"/>
      <c r="Q29" s="58"/>
      <c r="R29" s="59"/>
    </row>
    <row r="30" spans="1:20" s="3" customFormat="1" ht="20.100000000000001" customHeight="1" thickBot="1" x14ac:dyDescent="0.35">
      <c r="A30" s="41">
        <v>19</v>
      </c>
      <c r="B30" s="52"/>
      <c r="C30" s="53"/>
      <c r="D30" s="54"/>
      <c r="E30" s="53"/>
      <c r="F30" s="60"/>
      <c r="G30" s="107"/>
      <c r="H30" s="45"/>
      <c r="I30" s="53"/>
      <c r="J30" s="53"/>
      <c r="K30" s="109"/>
      <c r="L30" s="104"/>
      <c r="M30" s="53"/>
      <c r="N30" s="60"/>
      <c r="O30" s="56"/>
      <c r="P30" s="57"/>
      <c r="Q30" s="58"/>
      <c r="R30" s="61"/>
      <c r="S30" s="74"/>
      <c r="T30" s="77"/>
    </row>
    <row r="31" spans="1:20" ht="20.100000000000001" customHeight="1" thickBot="1" x14ac:dyDescent="0.35">
      <c r="A31" s="40">
        <v>20</v>
      </c>
      <c r="B31" s="52"/>
      <c r="C31" s="53"/>
      <c r="D31" s="54"/>
      <c r="E31" s="53"/>
      <c r="F31" s="60"/>
      <c r="G31" s="107"/>
      <c r="H31" s="45"/>
      <c r="I31" s="53"/>
      <c r="J31" s="53"/>
      <c r="K31" s="109"/>
      <c r="L31" s="104"/>
      <c r="M31" s="53"/>
      <c r="N31" s="60"/>
      <c r="O31" s="56"/>
      <c r="P31" s="57"/>
      <c r="Q31" s="58"/>
      <c r="R31" s="61"/>
      <c r="S31" s="119" t="s">
        <v>33</v>
      </c>
      <c r="T31" s="121">
        <f>T12/(S12+T12)</f>
        <v>1</v>
      </c>
    </row>
    <row r="32" spans="1:20" ht="21.95" customHeight="1" thickBot="1" x14ac:dyDescent="0.35">
      <c r="A32" s="12"/>
      <c r="B32" s="31" t="s">
        <v>31</v>
      </c>
      <c r="C32" s="32">
        <f>SUM(C12:C31)</f>
        <v>0</v>
      </c>
      <c r="D32" s="63"/>
      <c r="E32" s="63"/>
      <c r="F32" s="63"/>
      <c r="G32" s="32">
        <f>COUNTIF(G12:G31,"Y")</f>
        <v>0</v>
      </c>
      <c r="H32" s="32"/>
      <c r="I32" s="63"/>
      <c r="J32" s="32">
        <f>COUNTIF(J12:J31,"Y")</f>
        <v>0</v>
      </c>
      <c r="K32" s="32">
        <f>COUNTIF(K12:K31,"Y")</f>
        <v>0</v>
      </c>
      <c r="L32" s="32">
        <f>COUNTIF(L12:L31,"F")</f>
        <v>0</v>
      </c>
      <c r="M32" s="32">
        <f>SUM(M12:M31)</f>
        <v>0</v>
      </c>
      <c r="N32" s="33">
        <f>SUM(N12:N31)</f>
        <v>0</v>
      </c>
      <c r="O32" s="66"/>
      <c r="P32" s="32">
        <f>COUNTIF(P12:P31,"X")</f>
        <v>0</v>
      </c>
      <c r="Q32" s="32">
        <f>COUNTIF(Q12:Q31,"X")</f>
        <v>0</v>
      </c>
      <c r="R32" s="75">
        <f>COUNTIF(R12:R31,"X")</f>
        <v>0</v>
      </c>
      <c r="S32" s="120"/>
      <c r="T32" s="122"/>
    </row>
    <row r="33" spans="1:20" ht="21.95" customHeight="1" thickBot="1" x14ac:dyDescent="0.35">
      <c r="A33" s="13"/>
      <c r="B33" s="113" t="s">
        <v>32</v>
      </c>
      <c r="C33" s="114"/>
      <c r="D33" s="64"/>
      <c r="E33" s="64"/>
      <c r="F33" s="65"/>
      <c r="G33" s="114"/>
      <c r="H33" s="115"/>
      <c r="I33" s="65"/>
      <c r="J33" s="64"/>
      <c r="K33" s="114"/>
      <c r="L33" s="114"/>
      <c r="M33" s="114"/>
      <c r="N33" s="116"/>
      <c r="O33" s="67"/>
      <c r="P33" s="114"/>
      <c r="Q33" s="114"/>
      <c r="R33" s="116"/>
      <c r="S33" s="76"/>
      <c r="T33" s="68"/>
    </row>
    <row r="34" spans="1:20" ht="29.25" customHeight="1" x14ac:dyDescent="0.3"/>
    <row r="35" spans="1:20" ht="45.75" customHeight="1" x14ac:dyDescent="0.3"/>
    <row r="36" spans="1:20" ht="28.5" customHeight="1" x14ac:dyDescent="0.3">
      <c r="B36" s="14"/>
      <c r="C36" s="35"/>
      <c r="D36" s="35"/>
      <c r="E36" s="35"/>
      <c r="F36" s="35"/>
      <c r="G36" s="35"/>
      <c r="H36" s="35"/>
      <c r="I36" s="14"/>
      <c r="J36" s="36"/>
    </row>
    <row r="37" spans="1:20" ht="27.75" customHeight="1" x14ac:dyDescent="0.3">
      <c r="B37" s="14"/>
      <c r="C37" s="37"/>
      <c r="D37" s="37"/>
      <c r="E37" s="37"/>
      <c r="F37" s="37"/>
      <c r="G37" s="37"/>
      <c r="H37" s="37"/>
      <c r="I37" s="14"/>
      <c r="J37" s="38"/>
    </row>
    <row r="38" spans="1:20" ht="93.75" customHeight="1" x14ac:dyDescent="0.3">
      <c r="B38" s="14"/>
      <c r="C38" s="15"/>
      <c r="D38" s="15"/>
      <c r="E38" s="15"/>
      <c r="F38" s="15"/>
      <c r="I38" s="14"/>
      <c r="J38" s="16"/>
      <c r="K38" s="16"/>
    </row>
    <row r="39" spans="1:20" x14ac:dyDescent="0.3">
      <c r="B39" s="14"/>
      <c r="C39" s="126"/>
      <c r="D39" s="126"/>
      <c r="E39" s="126"/>
      <c r="F39" s="126"/>
      <c r="G39" s="126"/>
      <c r="H39" s="79"/>
      <c r="I39" s="14"/>
      <c r="J39" s="127"/>
      <c r="K39" s="127"/>
      <c r="O39" s="17"/>
      <c r="Q39" s="17"/>
    </row>
    <row r="40" spans="1:20" x14ac:dyDescent="0.3">
      <c r="C40" s="129"/>
      <c r="D40" s="129"/>
      <c r="E40" s="129"/>
      <c r="F40" s="129"/>
      <c r="G40" s="129"/>
      <c r="H40" s="15"/>
      <c r="J40" s="129"/>
      <c r="K40" s="129"/>
    </row>
  </sheetData>
  <sheetProtection selectLockedCells="1"/>
  <mergeCells count="19">
    <mergeCell ref="A7:B7"/>
    <mergeCell ref="C7:G7"/>
    <mergeCell ref="K7:L7"/>
    <mergeCell ref="M7:Q7"/>
    <mergeCell ref="A8:B8"/>
    <mergeCell ref="C8:G8"/>
    <mergeCell ref="C39:G39"/>
    <mergeCell ref="J39:K39"/>
    <mergeCell ref="F4:K4"/>
    <mergeCell ref="C40:G40"/>
    <mergeCell ref="J40:K40"/>
    <mergeCell ref="S31:S32"/>
    <mergeCell ref="T31:T32"/>
    <mergeCell ref="P1:P2"/>
    <mergeCell ref="Q1:Q2"/>
    <mergeCell ref="N1:O2"/>
    <mergeCell ref="R1:R2"/>
    <mergeCell ref="S1:T2"/>
    <mergeCell ref="N3:T5"/>
  </mergeCells>
  <pageMargins left="0.25" right="0.25" top="0.75" bottom="0.75" header="0.3" footer="0.3"/>
  <pageSetup scale="62" fitToHeight="0" orientation="landscape" r:id="rId1"/>
  <headerFooter>
    <oddHeader xml:space="preserve">&amp;L&amp;G&amp;C&amp;"-,Bold"&amp;18CITY OF PASADENA, TEXAS    
&amp;U&amp;K000000Duplicate&amp;U&amp;K05-015 &amp;K01+000CLIENT DATA REPORT    
&amp;"-,Bold Italic"&amp;KFF0000  &amp;"-,Regular"&amp;K01+000
</oddHeader>
    <oddFooter>&amp;L10/2022&amp;C&amp;"-,Bold Italic"CITY OF PASADENA, TEXAS    
&amp;K0070C0DUPLICATE&amp;K01+000  CLIENT DATA REPORT   &amp;R&amp;"Arial Narrow,Bold"&amp;K000000&amp;P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15</xdr:col>
                    <xdr:colOff>333375</xdr:colOff>
                    <xdr:row>0</xdr:row>
                    <xdr:rowOff>95250</xdr:rowOff>
                  </from>
                  <to>
                    <xdr:col>15</xdr:col>
                    <xdr:colOff>571500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16</xdr:col>
                    <xdr:colOff>304800</xdr:colOff>
                    <xdr:row>0</xdr:row>
                    <xdr:rowOff>95250</xdr:rowOff>
                  </from>
                  <to>
                    <xdr:col>16</xdr:col>
                    <xdr:colOff>552450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17</xdr:col>
                    <xdr:colOff>428625</xdr:colOff>
                    <xdr:row>0</xdr:row>
                    <xdr:rowOff>95250</xdr:rowOff>
                  </from>
                  <to>
                    <xdr:col>17</xdr:col>
                    <xdr:colOff>657225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Duplicate Client Data Report</vt:lpstr>
      <vt:lpstr>'Duplicate Client Data Report'!Print_Area</vt:lpstr>
    </vt:vector>
  </TitlesOfParts>
  <Company>City of Pasadena, 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ANGarcia</dc:creator>
  <cp:lastModifiedBy>Kayla Coberley</cp:lastModifiedBy>
  <cp:lastPrinted>2021-09-09T16:28:08Z</cp:lastPrinted>
  <dcterms:created xsi:type="dcterms:W3CDTF">2018-10-29T20:49:22Z</dcterms:created>
  <dcterms:modified xsi:type="dcterms:W3CDTF">2022-08-23T20:08:05Z</dcterms:modified>
</cp:coreProperties>
</file>